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9450" tabRatio="879"/>
  </bookViews>
  <sheets>
    <sheet name="alternativa CBUQ" sheetId="17" r:id="rId1"/>
    <sheet name="ábaco" sheetId="4" r:id="rId2"/>
  </sheets>
  <calcPr calcId="171027"/>
</workbook>
</file>

<file path=xl/calcChain.xml><?xml version="1.0" encoding="utf-8"?>
<calcChain xmlns="http://schemas.openxmlformats.org/spreadsheetml/2006/main">
  <c r="N79" i="17" l="1"/>
  <c r="N77" i="17" l="1"/>
  <c r="N82" i="17" l="1"/>
  <c r="I80" i="17" s="1"/>
  <c r="H79" i="17"/>
  <c r="H78" i="17"/>
  <c r="H77" i="17"/>
  <c r="N76" i="17"/>
  <c r="I76" i="17"/>
  <c r="C50" i="17"/>
  <c r="O28" i="17"/>
  <c r="L28" i="17"/>
  <c r="I91" i="17" l="1"/>
  <c r="I88" i="17"/>
  <c r="I85" i="17"/>
</calcChain>
</file>

<file path=xl/sharedStrings.xml><?xml version="1.0" encoding="utf-8"?>
<sst xmlns="http://schemas.openxmlformats.org/spreadsheetml/2006/main" count="130" uniqueCount="106">
  <si>
    <t>Espessura total de pavimento é dada</t>
  </si>
  <si>
    <t>em função do N e da capacidade de</t>
  </si>
  <si>
    <t>suporte (CBR ou IS = Índice de</t>
  </si>
  <si>
    <t>Suporte dado como a média do ISCBR</t>
  </si>
  <si>
    <t>acordo com o IG, notando que IS ≤</t>
  </si>
  <si>
    <t>ISCBR), em termos de base granular (K</t>
  </si>
  <si>
    <t>= 1,00).</t>
  </si>
  <si>
    <t>Entra-se com o valor de N na</t>
  </si>
  <si>
    <t>abscissa e traçasse uma reta vertical</t>
  </si>
  <si>
    <t>até atingir o valor de suporte em</t>
  </si>
  <si>
    <t>causa.</t>
  </si>
  <si>
    <t>Ordenada correspondente é a</t>
  </si>
  <si>
    <t>espessura do pavimento necessária</t>
  </si>
  <si>
    <t>para proteger um material com o CBR</t>
  </si>
  <si>
    <t>utilizado.</t>
  </si>
  <si>
    <t>= CBR e o ISIG que é tabelado de</t>
  </si>
  <si>
    <t xml:space="preserve">N = </t>
  </si>
  <si>
    <t>x</t>
  </si>
  <si>
    <t>Brita Graduada</t>
  </si>
  <si>
    <t>R =</t>
  </si>
  <si>
    <r>
      <t>N = a.10</t>
    </r>
    <r>
      <rPr>
        <b/>
        <vertAlign val="superscript"/>
        <sz val="18"/>
        <color theme="1"/>
        <rFont val="Calibri"/>
        <family val="2"/>
        <scheme val="minor"/>
      </rPr>
      <t>b</t>
    </r>
  </si>
  <si>
    <t>Método DNIT  -  Murilo Lopes de Souza</t>
  </si>
  <si>
    <t>Concreto Betuminoso Usinado a Quente - CBUQ</t>
  </si>
  <si>
    <t>Com base nos estudos realizados, determinam-se os parâmetros</t>
  </si>
  <si>
    <t>a  =</t>
  </si>
  <si>
    <t>e</t>
  </si>
  <si>
    <t>b  =</t>
  </si>
  <si>
    <t xml:space="preserve">Primeiro Passo : </t>
  </si>
  <si>
    <t>Obtendo-se o valor de "N" :</t>
  </si>
  <si>
    <t>Determinar Tipo e Espessura do Revestimento</t>
  </si>
  <si>
    <t>Em função do Volume de Tráfego "N" e dos Materiais Disponíveis na Região,</t>
  </si>
  <si>
    <t>escolhemos um Tipo de Revestimento e atribuimos a Espessura do mesmo.</t>
  </si>
  <si>
    <t xml:space="preserve">Alternativa 1 : </t>
  </si>
  <si>
    <t>e =</t>
  </si>
  <si>
    <t>cm</t>
  </si>
  <si>
    <t>Com base nos Estudos realizados, na disponibilidade de Materiais na Região,</t>
  </si>
  <si>
    <t>na experiência dos técnicos envolvidos no Projeto e nas Soluções Técnicas de Pavimentação</t>
  </si>
  <si>
    <r>
      <t>adotadas pelo Município em Projetos anteriores, formulamos as "</t>
    </r>
    <r>
      <rPr>
        <b/>
        <sz val="11"/>
        <color theme="1"/>
        <rFont val="Calibri"/>
        <family val="2"/>
        <scheme val="minor"/>
      </rPr>
      <t>Alternativas de Soluções</t>
    </r>
    <r>
      <rPr>
        <sz val="11"/>
        <color theme="1"/>
        <rFont val="Calibri"/>
        <family val="2"/>
        <scheme val="minor"/>
      </rPr>
      <t>"</t>
    </r>
  </si>
  <si>
    <t>para o presente Projeto.</t>
  </si>
  <si>
    <t>Solo Argiloso de jazida 1ª Categoria</t>
  </si>
  <si>
    <t>Revestimento :</t>
  </si>
  <si>
    <t>Base :</t>
  </si>
  <si>
    <t>Sub-base :</t>
  </si>
  <si>
    <t>I.S</t>
  </si>
  <si>
    <t>K</t>
  </si>
  <si>
    <t>Ref. do Sub leito :</t>
  </si>
  <si>
    <t>Exitem duas possibilidades para o subleito</t>
  </si>
  <si>
    <r>
      <t xml:space="preserve">a) Quando o Indice de Suporte for maior o igual a 2,00 % : </t>
    </r>
    <r>
      <rPr>
        <b/>
        <sz val="11"/>
        <color theme="1"/>
        <rFont val="Calibri"/>
        <family val="2"/>
        <scheme val="minor"/>
      </rPr>
      <t>manter o subleito natural</t>
    </r>
  </si>
  <si>
    <r>
      <t xml:space="preserve">b) Quando o Indice de Suporte for </t>
    </r>
    <r>
      <rPr>
        <b/>
        <sz val="11"/>
        <color theme="1"/>
        <rFont val="Calibri"/>
        <family val="2"/>
        <scheme val="minor"/>
      </rPr>
      <t>menor</t>
    </r>
    <r>
      <rPr>
        <sz val="11"/>
        <color theme="1"/>
        <rFont val="Calibri"/>
        <family val="2"/>
        <scheme val="minor"/>
      </rPr>
      <t xml:space="preserve"> que 2,00 % : </t>
    </r>
    <r>
      <rPr>
        <b/>
        <sz val="11"/>
        <color theme="1"/>
        <rFont val="Calibri"/>
        <family val="2"/>
        <scheme val="minor"/>
      </rPr>
      <t>Estudar a solução</t>
    </r>
  </si>
  <si>
    <t>Podemos remover o subleito e repor com Material de qualidade superior</t>
  </si>
  <si>
    <r>
      <t xml:space="preserve">Podemos Reforçar o subleito com utilização de </t>
    </r>
    <r>
      <rPr>
        <b/>
        <i/>
        <u/>
        <sz val="11"/>
        <color theme="1"/>
        <rFont val="Calibri"/>
        <family val="2"/>
        <scheme val="minor"/>
      </rPr>
      <t>Geosintéticos / Geogrelhas</t>
    </r>
  </si>
  <si>
    <t>Ou ainda, estudar outras soluções.</t>
  </si>
  <si>
    <t>Comentários iniciais :</t>
  </si>
  <si>
    <t>O Estudo do Subleito é um capítulo muito importante para o sucesso do Projeto.</t>
  </si>
  <si>
    <t>Para efetuarmos o dimensionamento das camadas superiores do pavimento,</t>
  </si>
  <si>
    <t>precisamos conhecer a Capacidade de Suporte do subleito, bem como, as cargas</t>
  </si>
  <si>
    <t>que atuarão sobre o mesmo, durante a vida útil da via.</t>
  </si>
  <si>
    <t>Iniciamos então a definição do Projeto, estudando a solução do subleito.</t>
  </si>
  <si>
    <t>b.1</t>
  </si>
  <si>
    <t>b.2</t>
  </si>
  <si>
    <r>
      <rPr>
        <b/>
        <sz val="11"/>
        <color theme="1"/>
        <rFont val="Calibri"/>
        <family val="2"/>
        <scheme val="minor"/>
      </rPr>
      <t>obs:-</t>
    </r>
    <r>
      <rPr>
        <sz val="11"/>
        <color theme="1"/>
        <rFont val="Calibri"/>
        <family val="2"/>
        <scheme val="minor"/>
      </rPr>
      <t xml:space="preserve"> Em todos os casos é necessário primeiramente solucionar a Drenagem do Subleito</t>
    </r>
  </si>
  <si>
    <t>então o dimensionamento a partir do  Índice de Suporte do subleito</t>
  </si>
  <si>
    <t>Determinar o Indice de Suporte do Subleito</t>
  </si>
  <si>
    <t xml:space="preserve">Segundo Passo : </t>
  </si>
  <si>
    <t xml:space="preserve">Terceiro Passo : </t>
  </si>
  <si>
    <t>Elaborar as Alternativas para o Projeto do Pavimento :</t>
  </si>
  <si>
    <t xml:space="preserve">Quarto  Passo : </t>
  </si>
  <si>
    <t xml:space="preserve">Quinto  Passo : </t>
  </si>
  <si>
    <r>
      <t>Em função do Volume de Tráfego "N" e do IS (</t>
    </r>
    <r>
      <rPr>
        <b/>
        <sz val="11"/>
        <color theme="1"/>
        <rFont val="Calibri"/>
        <family val="2"/>
        <scheme val="minor"/>
      </rPr>
      <t>Índice de Suporte</t>
    </r>
    <r>
      <rPr>
        <sz val="11"/>
        <color theme="1"/>
        <rFont val="Calibri"/>
        <family val="2"/>
        <scheme val="minor"/>
      </rPr>
      <t>) de cada camada,</t>
    </r>
  </si>
  <si>
    <t>do quadro de alternativas acima</t>
  </si>
  <si>
    <r>
      <t>H</t>
    </r>
    <r>
      <rPr>
        <b/>
        <vertAlign val="subscript"/>
        <sz val="16"/>
        <color theme="1"/>
        <rFont val="Calibri"/>
        <family val="2"/>
        <scheme val="minor"/>
      </rPr>
      <t>m</t>
    </r>
    <r>
      <rPr>
        <b/>
        <sz val="11"/>
        <color theme="1"/>
        <rFont val="Calibri"/>
        <family val="2"/>
        <scheme val="minor"/>
      </rPr>
      <t xml:space="preserve"> =</t>
    </r>
  </si>
  <si>
    <r>
      <t>H</t>
    </r>
    <r>
      <rPr>
        <b/>
        <vertAlign val="subscript"/>
        <sz val="16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 xml:space="preserve"> =</t>
    </r>
  </si>
  <si>
    <r>
      <t>H</t>
    </r>
    <r>
      <rPr>
        <b/>
        <vertAlign val="subscript"/>
        <sz val="16"/>
        <color theme="1"/>
        <rFont val="Calibri"/>
        <family val="2"/>
        <scheme val="minor"/>
      </rPr>
      <t>20</t>
    </r>
    <r>
      <rPr>
        <b/>
        <sz val="11"/>
        <color theme="1"/>
        <rFont val="Calibri"/>
        <family val="2"/>
        <scheme val="minor"/>
      </rPr>
      <t xml:space="preserve"> =</t>
    </r>
  </si>
  <si>
    <r>
      <t>R. K</t>
    </r>
    <r>
      <rPr>
        <b/>
        <vertAlign val="subscript"/>
        <sz val="18"/>
        <color theme="1"/>
        <rFont val="Calibri"/>
        <family val="2"/>
        <scheme val="minor"/>
      </rPr>
      <t>R</t>
    </r>
    <r>
      <rPr>
        <b/>
        <sz val="14"/>
        <color theme="1"/>
        <rFont val="Calibri"/>
        <family val="2"/>
        <scheme val="minor"/>
      </rPr>
      <t xml:space="preserve"> + B. K</t>
    </r>
    <r>
      <rPr>
        <b/>
        <vertAlign val="subscript"/>
        <sz val="18"/>
        <color theme="1"/>
        <rFont val="Calibri"/>
        <family val="2"/>
        <scheme val="minor"/>
      </rPr>
      <t>B</t>
    </r>
    <r>
      <rPr>
        <b/>
        <sz val="14"/>
        <color theme="1"/>
        <rFont val="Calibri"/>
        <family val="2"/>
        <scheme val="minor"/>
      </rPr>
      <t xml:space="preserve"> ≥ H</t>
    </r>
    <r>
      <rPr>
        <b/>
        <vertAlign val="subscript"/>
        <sz val="18"/>
        <color theme="1"/>
        <rFont val="Calibri"/>
        <family val="2"/>
        <scheme val="minor"/>
      </rPr>
      <t>20</t>
    </r>
  </si>
  <si>
    <t>B =</t>
  </si>
  <si>
    <t>donde,</t>
  </si>
  <si>
    <r>
      <t>K</t>
    </r>
    <r>
      <rPr>
        <b/>
        <vertAlign val="subscript"/>
        <sz val="16"/>
        <color theme="1"/>
        <rFont val="Calibri"/>
        <family val="2"/>
        <scheme val="minor"/>
      </rPr>
      <t>ref</t>
    </r>
    <r>
      <rPr>
        <b/>
        <sz val="11"/>
        <color theme="1"/>
        <rFont val="Calibri"/>
        <family val="2"/>
        <scheme val="minor"/>
      </rPr>
      <t xml:space="preserve"> =</t>
    </r>
  </si>
  <si>
    <r>
      <t>K</t>
    </r>
    <r>
      <rPr>
        <b/>
        <vertAlign val="subscript"/>
        <sz val="16"/>
        <color theme="1"/>
        <rFont val="Calibri"/>
        <family val="2"/>
        <scheme val="minor"/>
      </rPr>
      <t>R</t>
    </r>
    <r>
      <rPr>
        <b/>
        <sz val="11"/>
        <color theme="1"/>
        <rFont val="Calibri"/>
        <family val="2"/>
        <scheme val="minor"/>
      </rPr>
      <t xml:space="preserve"> =</t>
    </r>
  </si>
  <si>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(mín) =</t>
    </r>
  </si>
  <si>
    <r>
      <t>K</t>
    </r>
    <r>
      <rPr>
        <b/>
        <vertAlign val="subscript"/>
        <sz val="16"/>
        <color theme="1"/>
        <rFont val="Calibri"/>
        <family val="2"/>
        <scheme val="minor"/>
      </rPr>
      <t>B</t>
    </r>
    <r>
      <rPr>
        <b/>
        <sz val="11"/>
        <color theme="1"/>
        <rFont val="Calibri"/>
        <family val="2"/>
        <scheme val="minor"/>
      </rPr>
      <t xml:space="preserve"> =</t>
    </r>
  </si>
  <si>
    <r>
      <t>K</t>
    </r>
    <r>
      <rPr>
        <b/>
        <vertAlign val="subscript"/>
        <sz val="16"/>
        <color theme="1"/>
        <rFont val="Calibri"/>
        <family val="2"/>
        <scheme val="minor"/>
      </rPr>
      <t>SB</t>
    </r>
    <r>
      <rPr>
        <b/>
        <sz val="11"/>
        <color theme="1"/>
        <rFont val="Calibri"/>
        <family val="2"/>
        <scheme val="minor"/>
      </rPr>
      <t xml:space="preserve"> =</t>
    </r>
  </si>
  <si>
    <t>Adotado :</t>
  </si>
  <si>
    <r>
      <t>calculamos a seguir a espessura mínima para a Sub-ase (</t>
    </r>
    <r>
      <rPr>
        <b/>
        <sz val="11"/>
        <color theme="1"/>
        <rFont val="Calibri"/>
        <family val="2"/>
        <scheme val="minor"/>
      </rPr>
      <t>SB</t>
    </r>
    <r>
      <rPr>
        <sz val="11"/>
        <color theme="1"/>
        <rFont val="Calibri"/>
        <family val="2"/>
        <scheme val="minor"/>
      </rPr>
      <t>)</t>
    </r>
  </si>
  <si>
    <r>
      <rPr>
        <b/>
        <sz val="11"/>
        <color theme="1"/>
        <rFont val="Calibri"/>
        <family val="2"/>
        <scheme val="minor"/>
      </rPr>
      <t>SB</t>
    </r>
    <r>
      <rPr>
        <sz val="11"/>
        <color theme="1"/>
        <rFont val="Calibri"/>
        <family val="2"/>
        <scheme val="minor"/>
      </rPr>
      <t xml:space="preserve"> (mín) =</t>
    </r>
  </si>
  <si>
    <t>SB =</t>
  </si>
  <si>
    <r>
      <t>calculamos a seguir a espessura mínima para o Reforço do Subleito (</t>
    </r>
    <r>
      <rPr>
        <b/>
        <sz val="11"/>
        <color theme="1"/>
        <rFont val="Calibri"/>
        <family val="2"/>
        <scheme val="minor"/>
      </rPr>
      <t>SB</t>
    </r>
    <r>
      <rPr>
        <sz val="11"/>
        <color theme="1"/>
        <rFont val="Calibri"/>
        <family val="2"/>
        <scheme val="minor"/>
      </rPr>
      <t>)</t>
    </r>
  </si>
  <si>
    <r>
      <t>R. K</t>
    </r>
    <r>
      <rPr>
        <b/>
        <vertAlign val="subscript"/>
        <sz val="18"/>
        <color theme="1"/>
        <rFont val="Calibri"/>
        <family val="2"/>
        <scheme val="minor"/>
      </rPr>
      <t>R</t>
    </r>
    <r>
      <rPr>
        <b/>
        <sz val="14"/>
        <color theme="1"/>
        <rFont val="Calibri"/>
        <family val="2"/>
        <scheme val="minor"/>
      </rPr>
      <t xml:space="preserve"> + B. K</t>
    </r>
    <r>
      <rPr>
        <b/>
        <vertAlign val="subscript"/>
        <sz val="18"/>
        <color theme="1"/>
        <rFont val="Calibri"/>
        <family val="2"/>
        <scheme val="minor"/>
      </rPr>
      <t>B</t>
    </r>
    <r>
      <rPr>
        <b/>
        <sz val="14"/>
        <color theme="1"/>
        <rFont val="Calibri"/>
        <family val="2"/>
        <scheme val="minor"/>
      </rPr>
      <t xml:space="preserve">  + SB. K</t>
    </r>
    <r>
      <rPr>
        <b/>
        <vertAlign val="subscript"/>
        <sz val="18"/>
        <color theme="1"/>
        <rFont val="Calibri"/>
        <family val="2"/>
        <scheme val="minor"/>
      </rPr>
      <t xml:space="preserve">SB  + </t>
    </r>
    <r>
      <rPr>
        <b/>
        <sz val="14"/>
        <color theme="1"/>
        <rFont val="Calibri"/>
        <family val="2"/>
        <scheme val="minor"/>
      </rPr>
      <t>Ref.</t>
    </r>
    <r>
      <rPr>
        <b/>
        <vertAlign val="subscript"/>
        <sz val="18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>K</t>
    </r>
    <r>
      <rPr>
        <b/>
        <vertAlign val="subscript"/>
        <sz val="18"/>
        <color theme="1"/>
        <rFont val="Calibri"/>
        <family val="2"/>
        <scheme val="minor"/>
      </rPr>
      <t>Ref</t>
    </r>
    <r>
      <rPr>
        <b/>
        <sz val="14"/>
        <color theme="1"/>
        <rFont val="Calibri"/>
        <family val="2"/>
        <scheme val="minor"/>
      </rPr>
      <t xml:space="preserve"> ≥ H</t>
    </r>
    <r>
      <rPr>
        <b/>
        <vertAlign val="subscript"/>
        <sz val="18"/>
        <color theme="1"/>
        <rFont val="Calibri"/>
        <family val="2"/>
        <scheme val="minor"/>
      </rPr>
      <t>m</t>
    </r>
  </si>
  <si>
    <r>
      <rPr>
        <b/>
        <sz val="11"/>
        <color theme="1"/>
        <rFont val="Calibri"/>
        <family val="2"/>
        <scheme val="minor"/>
      </rPr>
      <t>Ref</t>
    </r>
    <r>
      <rPr>
        <sz val="11"/>
        <color theme="1"/>
        <rFont val="Calibri"/>
        <family val="2"/>
        <scheme val="minor"/>
      </rPr>
      <t xml:space="preserve"> (mín) =</t>
    </r>
  </si>
  <si>
    <r>
      <t xml:space="preserve">calculamos a seguir a espessura mínima para a </t>
    </r>
    <r>
      <rPr>
        <b/>
        <sz val="11"/>
        <color theme="1"/>
        <rFont val="Calibri"/>
        <family val="2"/>
        <scheme val="minor"/>
      </rPr>
      <t>BASE ("B")</t>
    </r>
  </si>
  <si>
    <r>
      <t xml:space="preserve">Uma vez adotada a espessura do pavimento </t>
    </r>
    <r>
      <rPr>
        <b/>
        <sz val="11"/>
        <color theme="1"/>
        <rFont val="Calibri"/>
        <family val="2"/>
        <scheme val="minor"/>
      </rPr>
      <t>"R"</t>
    </r>
    <r>
      <rPr>
        <sz val="11"/>
        <color theme="1"/>
        <rFont val="Calibri"/>
        <family val="2"/>
        <scheme val="minor"/>
      </rPr>
      <t xml:space="preserve"> ,</t>
    </r>
  </si>
  <si>
    <r>
      <t xml:space="preserve">a) </t>
    </r>
    <r>
      <rPr>
        <b/>
        <sz val="11"/>
        <color theme="1"/>
        <rFont val="Calibri"/>
        <family val="2"/>
        <scheme val="minor"/>
      </rPr>
      <t>Revestimento</t>
    </r>
  </si>
  <si>
    <r>
      <t xml:space="preserve">b) </t>
    </r>
    <r>
      <rPr>
        <b/>
        <sz val="11"/>
        <color theme="1"/>
        <rFont val="Calibri"/>
        <family val="2"/>
        <scheme val="minor"/>
      </rPr>
      <t>H</t>
    </r>
    <r>
      <rPr>
        <b/>
        <vertAlign val="subscript"/>
        <sz val="16"/>
        <color theme="1"/>
        <rFont val="Calibri"/>
        <family val="2"/>
        <scheme val="minor"/>
      </rPr>
      <t>20</t>
    </r>
    <r>
      <rPr>
        <b/>
        <sz val="11"/>
        <color theme="1"/>
        <rFont val="Calibri"/>
        <family val="2"/>
        <scheme val="minor"/>
      </rPr>
      <t xml:space="preserve"> - Sobre a sub-base</t>
    </r>
  </si>
  <si>
    <r>
      <t xml:space="preserve">c) </t>
    </r>
    <r>
      <rPr>
        <b/>
        <sz val="11"/>
        <color theme="1"/>
        <rFont val="Calibri"/>
        <family val="2"/>
        <scheme val="minor"/>
      </rPr>
      <t>H</t>
    </r>
    <r>
      <rPr>
        <b/>
        <vertAlign val="subscript"/>
        <sz val="16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 xml:space="preserve"> - Sobre o Reforço</t>
    </r>
  </si>
  <si>
    <r>
      <t>R. K</t>
    </r>
    <r>
      <rPr>
        <b/>
        <vertAlign val="subscript"/>
        <sz val="18"/>
        <color theme="1"/>
        <rFont val="Calibri"/>
        <family val="2"/>
        <scheme val="minor"/>
      </rPr>
      <t>R</t>
    </r>
    <r>
      <rPr>
        <b/>
        <sz val="14"/>
        <color theme="1"/>
        <rFont val="Calibri"/>
        <family val="2"/>
        <scheme val="minor"/>
      </rPr>
      <t xml:space="preserve"> + B. K</t>
    </r>
    <r>
      <rPr>
        <b/>
        <vertAlign val="subscript"/>
        <sz val="18"/>
        <color theme="1"/>
        <rFont val="Calibri"/>
        <family val="2"/>
        <scheme val="minor"/>
      </rPr>
      <t>B</t>
    </r>
    <r>
      <rPr>
        <b/>
        <sz val="14"/>
        <color theme="1"/>
        <rFont val="Calibri"/>
        <family val="2"/>
        <scheme val="minor"/>
      </rPr>
      <t xml:space="preserve">  + SB. K</t>
    </r>
    <r>
      <rPr>
        <b/>
        <vertAlign val="subscript"/>
        <sz val="18"/>
        <color theme="1"/>
        <rFont val="Calibri"/>
        <family val="2"/>
        <scheme val="minor"/>
      </rPr>
      <t>SB</t>
    </r>
    <r>
      <rPr>
        <b/>
        <sz val="14"/>
        <color theme="1"/>
        <rFont val="Calibri"/>
        <family val="2"/>
        <scheme val="minor"/>
      </rPr>
      <t xml:space="preserve"> ≥ H</t>
    </r>
    <r>
      <rPr>
        <b/>
        <vertAlign val="subscript"/>
        <sz val="18"/>
        <color theme="1"/>
        <rFont val="Calibri"/>
        <family val="2"/>
        <scheme val="minor"/>
      </rPr>
      <t>n</t>
    </r>
  </si>
  <si>
    <r>
      <t xml:space="preserve">d) </t>
    </r>
    <r>
      <rPr>
        <b/>
        <sz val="11"/>
        <color theme="1"/>
        <rFont val="Calibri"/>
        <family val="2"/>
        <scheme val="minor"/>
      </rPr>
      <t>H</t>
    </r>
    <r>
      <rPr>
        <b/>
        <vertAlign val="subscript"/>
        <sz val="16"/>
        <color theme="1"/>
        <rFont val="Calibri"/>
        <family val="2"/>
        <scheme val="minor"/>
      </rPr>
      <t>m</t>
    </r>
    <r>
      <rPr>
        <b/>
        <sz val="11"/>
        <color theme="1"/>
        <rFont val="Calibri"/>
        <family val="2"/>
        <scheme val="minor"/>
      </rPr>
      <t xml:space="preserve"> - Sobre o Subleito</t>
    </r>
  </si>
  <si>
    <t>Ref =</t>
  </si>
  <si>
    <t>Calcular as alturas de Pavimento necessárias acima de cada camada</t>
  </si>
  <si>
    <t>Portanto, definida a solução para o Subleito e para a Drenagem, inicamos</t>
  </si>
  <si>
    <r>
      <t xml:space="preserve">Determinar o Volume de Tráfego </t>
    </r>
    <r>
      <rPr>
        <b/>
        <i/>
        <sz val="11"/>
        <color theme="1"/>
        <rFont val="Calibri"/>
        <family val="2"/>
        <scheme val="minor"/>
      </rPr>
      <t>...........................................................</t>
    </r>
  </si>
  <si>
    <r>
      <t xml:space="preserve">Temos então : </t>
    </r>
    <r>
      <rPr>
        <b/>
        <i/>
        <u/>
        <sz val="11"/>
        <color theme="1"/>
        <rFont val="Calibri"/>
        <family val="2"/>
        <scheme val="minor"/>
      </rPr>
      <t>altura de pavimento em cm (tiradas do ábaco - ANEXO )</t>
    </r>
  </si>
  <si>
    <t>Revestimento:</t>
  </si>
  <si>
    <t>Solo Cimento - Resistência 7 dias 25 a 48 kg/cm2</t>
  </si>
  <si>
    <t>CONFERÊNCIA :  Hm obtido</t>
  </si>
  <si>
    <t>obtido</t>
  </si>
  <si>
    <t>a) Alternativa 3</t>
  </si>
  <si>
    <t>DIMENSIONAMENTO DO PAVIMENTO                                                                             Estrada Municipal São João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</si>
</sst>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vertAlign val="superscript"/>
      <sz val="1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20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vertAlign val="subscript"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gray0625">
        <bgColor theme="6" tint="0.59999389629810485"/>
      </patternFill>
    </fill>
    <fill>
      <patternFill patternType="gray0625">
        <bgColor theme="0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1" fillId="0" borderId="0" xfId="0" quotePrefix="1" applyFont="1"/>
    <xf numFmtId="0" fontId="2" fillId="2" borderId="0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0" fontId="2" fillId="3" borderId="15" xfId="0" applyFont="1" applyFill="1" applyBorder="1" applyAlignment="1">
      <alignment horizontal="right" vertical="center"/>
    </xf>
    <xf numFmtId="2" fontId="0" fillId="2" borderId="0" xfId="0" applyNumberFormat="1" applyFill="1" applyBorder="1" applyAlignment="1">
      <alignment horizontal="right" vertical="center"/>
    </xf>
    <xf numFmtId="0" fontId="0" fillId="2" borderId="0" xfId="0" applyFill="1" applyBorder="1" applyAlignment="1">
      <alignment vertical="center"/>
    </xf>
    <xf numFmtId="2" fontId="2" fillId="3" borderId="11" xfId="0" applyNumberFormat="1" applyFont="1" applyFill="1" applyBorder="1" applyAlignment="1">
      <alignment horizontal="right" vertical="center"/>
    </xf>
    <xf numFmtId="0" fontId="2" fillId="2" borderId="10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2" borderId="15" xfId="0" applyFont="1" applyFill="1" applyBorder="1" applyAlignment="1">
      <alignment vertical="center"/>
    </xf>
    <xf numFmtId="2" fontId="0" fillId="0" borderId="0" xfId="0" applyNumberFormat="1"/>
    <xf numFmtId="0" fontId="2" fillId="2" borderId="22" xfId="0" applyFont="1" applyFill="1" applyBorder="1" applyAlignment="1">
      <alignment horizontal="right" vertical="center"/>
    </xf>
    <xf numFmtId="0" fontId="2" fillId="2" borderId="28" xfId="0" applyFont="1" applyFill="1" applyBorder="1" applyAlignment="1">
      <alignment horizontal="right" vertical="center"/>
    </xf>
    <xf numFmtId="0" fontId="0" fillId="2" borderId="9" xfId="0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0" fillId="2" borderId="6" xfId="0" applyFill="1" applyBorder="1" applyAlignment="1">
      <alignment horizontal="left" vertical="center"/>
    </xf>
    <xf numFmtId="0" fontId="0" fillId="2" borderId="6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6" xfId="0" applyFill="1" applyBorder="1" applyAlignment="1">
      <alignment horizontal="right" vertical="center"/>
    </xf>
    <xf numFmtId="0" fontId="2" fillId="3" borderId="15" xfId="0" applyFont="1" applyFill="1" applyBorder="1" applyAlignment="1">
      <alignment horizontal="center" vertical="center"/>
    </xf>
    <xf numFmtId="164" fontId="2" fillId="3" borderId="15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9" fillId="2" borderId="6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right" vertical="center"/>
    </xf>
    <xf numFmtId="164" fontId="0" fillId="3" borderId="11" xfId="0" applyNumberForma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" fontId="0" fillId="3" borderId="11" xfId="0" applyNumberForma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right" vertical="center"/>
    </xf>
    <xf numFmtId="164" fontId="6" fillId="2" borderId="12" xfId="0" applyNumberFormat="1" applyFont="1" applyFill="1" applyBorder="1" applyAlignment="1">
      <alignment vertical="center"/>
    </xf>
    <xf numFmtId="0" fontId="6" fillId="2" borderId="12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left" vertical="center"/>
    </xf>
    <xf numFmtId="1" fontId="8" fillId="2" borderId="7" xfId="0" applyNumberFormat="1" applyFont="1" applyFill="1" applyBorder="1" applyAlignment="1">
      <alignment horizontal="left" vertical="center"/>
    </xf>
    <xf numFmtId="0" fontId="0" fillId="3" borderId="10" xfId="0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0" fontId="2" fillId="4" borderId="15" xfId="0" applyFont="1" applyFill="1" applyBorder="1" applyAlignment="1">
      <alignment horizontal="center" vertical="center"/>
    </xf>
    <xf numFmtId="2" fontId="2" fillId="3" borderId="15" xfId="0" applyNumberFormat="1" applyFont="1" applyFill="1" applyBorder="1" applyAlignment="1">
      <alignment horizontal="center" vertical="center"/>
    </xf>
    <xf numFmtId="0" fontId="0" fillId="2" borderId="12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2" borderId="0" xfId="0" applyFill="1" applyBorder="1" applyAlignment="1">
      <alignment horizontal="right" vertical="center"/>
    </xf>
    <xf numFmtId="2" fontId="2" fillId="3" borderId="15" xfId="0" applyNumberFormat="1" applyFont="1" applyFill="1" applyBorder="1" applyAlignment="1">
      <alignment vertical="center"/>
    </xf>
    <xf numFmtId="0" fontId="0" fillId="2" borderId="1" xfId="0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2" fontId="2" fillId="5" borderId="19" xfId="0" applyNumberFormat="1" applyFont="1" applyFill="1" applyBorder="1" applyAlignment="1">
      <alignment horizontal="right" vertical="center"/>
    </xf>
    <xf numFmtId="2" fontId="2" fillId="5" borderId="20" xfId="0" applyNumberFormat="1" applyFont="1" applyFill="1" applyBorder="1" applyAlignment="1">
      <alignment horizontal="right" vertical="center"/>
    </xf>
    <xf numFmtId="0" fontId="2" fillId="2" borderId="31" xfId="0" applyFont="1" applyFill="1" applyBorder="1" applyAlignment="1">
      <alignment horizontal="right" vertical="center"/>
    </xf>
    <xf numFmtId="2" fontId="2" fillId="5" borderId="16" xfId="0" applyNumberFormat="1" applyFont="1" applyFill="1" applyBorder="1" applyAlignment="1">
      <alignment horizontal="center" vertical="center"/>
    </xf>
    <xf numFmtId="2" fontId="2" fillId="5" borderId="17" xfId="0" applyNumberFormat="1" applyFont="1" applyFill="1" applyBorder="1" applyAlignment="1">
      <alignment horizontal="right" vertical="center"/>
    </xf>
    <xf numFmtId="0" fontId="0" fillId="2" borderId="21" xfId="0" applyFill="1" applyBorder="1" applyAlignment="1">
      <alignment vertical="center"/>
    </xf>
    <xf numFmtId="0" fontId="2" fillId="2" borderId="23" xfId="0" applyFont="1" applyFill="1" applyBorder="1" applyAlignment="1">
      <alignment horizontal="right" vertical="center"/>
    </xf>
    <xf numFmtId="2" fontId="2" fillId="3" borderId="24" xfId="0" applyNumberFormat="1" applyFont="1" applyFill="1" applyBorder="1" applyAlignment="1">
      <alignment horizontal="right" vertical="center"/>
    </xf>
    <xf numFmtId="0" fontId="2" fillId="2" borderId="32" xfId="0" applyFont="1" applyFill="1" applyBorder="1" applyAlignment="1">
      <alignment horizontal="right" vertical="center"/>
    </xf>
    <xf numFmtId="0" fontId="0" fillId="2" borderId="25" xfId="0" applyFill="1" applyBorder="1" applyAlignment="1">
      <alignment vertical="center"/>
    </xf>
    <xf numFmtId="0" fontId="2" fillId="2" borderId="15" xfId="0" applyFont="1" applyFill="1" applyBorder="1" applyAlignment="1">
      <alignment horizontal="right" vertical="center"/>
    </xf>
    <xf numFmtId="2" fontId="2" fillId="3" borderId="26" xfId="0" applyNumberFormat="1" applyFont="1" applyFill="1" applyBorder="1" applyAlignment="1">
      <alignment horizontal="right" vertical="center"/>
    </xf>
    <xf numFmtId="0" fontId="0" fillId="2" borderId="27" xfId="0" applyFill="1" applyBorder="1" applyAlignment="1">
      <alignment vertical="center"/>
    </xf>
    <xf numFmtId="0" fontId="2" fillId="2" borderId="29" xfId="0" applyFont="1" applyFill="1" applyBorder="1" applyAlignment="1">
      <alignment horizontal="right" vertical="center"/>
    </xf>
    <xf numFmtId="2" fontId="2" fillId="3" borderId="30" xfId="0" applyNumberFormat="1" applyFont="1" applyFill="1" applyBorder="1" applyAlignment="1">
      <alignment horizontal="right" vertical="center"/>
    </xf>
    <xf numFmtId="0" fontId="2" fillId="2" borderId="33" xfId="0" applyFont="1" applyFill="1" applyBorder="1" applyAlignment="1">
      <alignment horizontal="right" vertical="center"/>
    </xf>
    <xf numFmtId="2" fontId="2" fillId="5" borderId="16" xfId="0" applyNumberFormat="1" applyFont="1" applyFill="1" applyBorder="1" applyAlignment="1">
      <alignment horizontal="right" vertical="center"/>
    </xf>
    <xf numFmtId="2" fontId="2" fillId="5" borderId="18" xfId="0" applyNumberFormat="1" applyFont="1" applyFill="1" applyBorder="1" applyAlignment="1">
      <alignment horizontal="right" vertical="center"/>
    </xf>
    <xf numFmtId="0" fontId="0" fillId="0" borderId="7" xfId="0" applyBorder="1" applyAlignment="1">
      <alignment vertical="center"/>
    </xf>
    <xf numFmtId="0" fontId="11" fillId="0" borderId="0" xfId="0" applyFont="1" applyBorder="1" applyAlignment="1">
      <alignment vertical="center"/>
    </xf>
    <xf numFmtId="2" fontId="2" fillId="5" borderId="17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2" borderId="8" xfId="0" applyFill="1" applyBorder="1" applyAlignment="1">
      <alignment vertical="center"/>
    </xf>
    <xf numFmtId="0" fontId="3" fillId="2" borderId="34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56</xdr:row>
      <xdr:rowOff>19050</xdr:rowOff>
    </xdr:from>
    <xdr:to>
      <xdr:col>14</xdr:col>
      <xdr:colOff>238125</xdr:colOff>
      <xdr:row>68</xdr:row>
      <xdr:rowOff>171450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1983" t="36411" r="29176" b="39704"/>
        <a:stretch/>
      </xdr:blipFill>
      <xdr:spPr>
        <a:xfrm>
          <a:off x="304800" y="12068175"/>
          <a:ext cx="5476875" cy="2438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333375</xdr:colOff>
      <xdr:row>89</xdr:row>
      <xdr:rowOff>9525</xdr:rowOff>
    </xdr:to>
    <xdr:pic>
      <xdr:nvPicPr>
        <xdr:cNvPr id="16" name="Imagem 15">
          <a:extLst>
            <a:ext uri="{FF2B5EF4-FFF2-40B4-BE49-F238E27FC236}">
              <a16:creationId xmlns:a16="http://schemas.microsoft.com/office/drawing/2014/main" xmlns="" id="{815F4201-FDEC-4E99-88D4-D91BE6C7B9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12525375" cy="1925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2"/>
  <sheetViews>
    <sheetView showGridLines="0" tabSelected="1" topLeftCell="A66" zoomScaleNormal="100" workbookViewId="0">
      <selection activeCell="W84" sqref="W84"/>
    </sheetView>
  </sheetViews>
  <sheetFormatPr defaultRowHeight="15" x14ac:dyDescent="0.25"/>
  <cols>
    <col min="1" max="1" width="9" customWidth="1"/>
    <col min="2" max="2" width="7.42578125" customWidth="1"/>
    <col min="3" max="3" width="7.28515625" customWidth="1"/>
    <col min="4" max="4" width="2.5703125" customWidth="1"/>
    <col min="5" max="5" width="5.28515625" customWidth="1"/>
    <col min="6" max="6" width="4.85546875" customWidth="1"/>
    <col min="7" max="7" width="4.7109375" customWidth="1"/>
    <col min="8" max="8" width="7.7109375" customWidth="1"/>
    <col min="9" max="9" width="7.42578125" customWidth="1"/>
    <col min="10" max="11" width="4.85546875" customWidth="1"/>
    <col min="12" max="12" width="5.7109375" customWidth="1"/>
    <col min="13" max="13" width="5.42578125" customWidth="1"/>
    <col min="14" max="14" width="6" customWidth="1"/>
    <col min="15" max="15" width="5.28515625" customWidth="1"/>
    <col min="16" max="16" width="1.140625" customWidth="1"/>
  </cols>
  <sheetData>
    <row r="1" spans="1:16" ht="46.5" customHeight="1" x14ac:dyDescent="0.25">
      <c r="A1" s="83" t="s">
        <v>105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5"/>
    </row>
    <row r="2" spans="1:16" ht="21.75" thickBot="1" x14ac:dyDescent="0.3">
      <c r="A2" s="81" t="s">
        <v>21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23"/>
    </row>
    <row r="3" spans="1:16" x14ac:dyDescent="0.25">
      <c r="A3" s="24" t="s">
        <v>52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6"/>
    </row>
    <row r="4" spans="1:16" x14ac:dyDescent="0.25">
      <c r="A4" s="25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6"/>
    </row>
    <row r="5" spans="1:16" x14ac:dyDescent="0.25">
      <c r="A5" s="25"/>
      <c r="B5" s="11" t="s">
        <v>53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6"/>
    </row>
    <row r="6" spans="1:16" x14ac:dyDescent="0.25">
      <c r="A6" s="25"/>
      <c r="B6" s="11" t="s">
        <v>54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6"/>
    </row>
    <row r="7" spans="1:16" x14ac:dyDescent="0.25">
      <c r="A7" s="25"/>
      <c r="B7" s="11" t="s">
        <v>55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6"/>
    </row>
    <row r="8" spans="1:16" x14ac:dyDescent="0.25">
      <c r="A8" s="26"/>
      <c r="B8" s="11" t="s">
        <v>56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6"/>
    </row>
    <row r="9" spans="1:16" x14ac:dyDescent="0.25">
      <c r="A9" s="26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6"/>
    </row>
    <row r="10" spans="1:16" x14ac:dyDescent="0.25">
      <c r="A10" s="26"/>
      <c r="B10" s="3" t="s">
        <v>57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6"/>
    </row>
    <row r="11" spans="1:16" x14ac:dyDescent="0.25">
      <c r="A11" s="27"/>
      <c r="B11" s="6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9"/>
    </row>
    <row r="12" spans="1:16" x14ac:dyDescent="0.25">
      <c r="A12" s="4" t="s">
        <v>27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6"/>
    </row>
    <row r="13" spans="1:16" x14ac:dyDescent="0.25">
      <c r="A13" s="24" t="s">
        <v>62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6"/>
    </row>
    <row r="14" spans="1:16" x14ac:dyDescent="0.25">
      <c r="A14" s="25" t="s">
        <v>46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6"/>
    </row>
    <row r="15" spans="1:16" x14ac:dyDescent="0.25">
      <c r="A15" s="25" t="s">
        <v>47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6"/>
    </row>
    <row r="16" spans="1:16" x14ac:dyDescent="0.25">
      <c r="A16" s="25" t="s">
        <v>48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6"/>
    </row>
    <row r="17" spans="1:16" x14ac:dyDescent="0.25">
      <c r="A17" s="30" t="s">
        <v>58</v>
      </c>
      <c r="B17" s="11" t="s">
        <v>49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6"/>
    </row>
    <row r="18" spans="1:16" x14ac:dyDescent="0.25">
      <c r="A18" s="30" t="s">
        <v>59</v>
      </c>
      <c r="B18" s="11" t="s">
        <v>50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6"/>
    </row>
    <row r="19" spans="1:16" x14ac:dyDescent="0.25">
      <c r="A19" s="26"/>
      <c r="B19" s="11" t="s">
        <v>51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6"/>
    </row>
    <row r="20" spans="1:16" x14ac:dyDescent="0.25">
      <c r="A20" s="25" t="s">
        <v>60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6"/>
    </row>
    <row r="21" spans="1:16" x14ac:dyDescent="0.25">
      <c r="A21" s="26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6"/>
    </row>
    <row r="22" spans="1:16" x14ac:dyDescent="0.25">
      <c r="A22" s="25" t="s">
        <v>97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6"/>
    </row>
    <row r="23" spans="1:16" x14ac:dyDescent="0.25">
      <c r="A23" s="25" t="s">
        <v>61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31" t="s">
        <v>43</v>
      </c>
      <c r="O23" s="32">
        <v>6</v>
      </c>
      <c r="P23" s="16"/>
    </row>
    <row r="24" spans="1:16" x14ac:dyDescent="0.25">
      <c r="A24" s="27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9"/>
    </row>
    <row r="25" spans="1:16" x14ac:dyDescent="0.25">
      <c r="A25" s="4" t="s">
        <v>63</v>
      </c>
      <c r="B25" s="33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6"/>
    </row>
    <row r="26" spans="1:16" ht="26.25" x14ac:dyDescent="0.25">
      <c r="A26" s="34" t="s">
        <v>98</v>
      </c>
      <c r="B26" s="7"/>
      <c r="C26" s="7"/>
      <c r="D26" s="7"/>
      <c r="E26" s="7"/>
      <c r="F26" s="7"/>
      <c r="G26" s="7"/>
      <c r="H26" s="7"/>
      <c r="I26" s="35"/>
      <c r="J26" s="35"/>
      <c r="K26" s="11"/>
      <c r="L26" s="11"/>
      <c r="M26" s="11"/>
      <c r="N26" s="35" t="s">
        <v>20</v>
      </c>
      <c r="O26" s="11"/>
      <c r="P26" s="16"/>
    </row>
    <row r="27" spans="1:16" x14ac:dyDescent="0.25">
      <c r="A27" s="4"/>
      <c r="B27" s="11" t="s">
        <v>23</v>
      </c>
      <c r="C27" s="11"/>
      <c r="D27" s="11"/>
      <c r="E27" s="35"/>
      <c r="F27" s="35"/>
      <c r="G27" s="35"/>
      <c r="H27" s="35"/>
      <c r="I27" s="35"/>
      <c r="J27" s="35"/>
      <c r="K27" s="11"/>
      <c r="L27" s="11"/>
      <c r="M27" s="11"/>
      <c r="N27" s="11"/>
      <c r="O27" s="11"/>
      <c r="P27" s="16"/>
    </row>
    <row r="28" spans="1:16" ht="29.25" x14ac:dyDescent="0.25">
      <c r="A28" s="4"/>
      <c r="B28" s="36" t="s">
        <v>24</v>
      </c>
      <c r="C28" s="37">
        <v>5</v>
      </c>
      <c r="D28" s="38" t="s">
        <v>25</v>
      </c>
      <c r="E28" s="36" t="s">
        <v>26</v>
      </c>
      <c r="F28" s="39">
        <v>6</v>
      </c>
      <c r="G28" s="33"/>
      <c r="H28" s="40" t="s">
        <v>28</v>
      </c>
      <c r="I28" s="35"/>
      <c r="J28" s="3"/>
      <c r="K28" s="41" t="s">
        <v>16</v>
      </c>
      <c r="L28" s="42">
        <f>C28</f>
        <v>5</v>
      </c>
      <c r="M28" s="43" t="s">
        <v>17</v>
      </c>
      <c r="N28" s="43">
        <v>10</v>
      </c>
      <c r="O28" s="44">
        <f>F28</f>
        <v>6</v>
      </c>
      <c r="P28" s="45"/>
    </row>
    <row r="29" spans="1:16" x14ac:dyDescent="0.25">
      <c r="A29" s="5"/>
      <c r="B29" s="28"/>
      <c r="C29" s="28"/>
      <c r="D29" s="28"/>
      <c r="E29" s="6"/>
      <c r="F29" s="6"/>
      <c r="G29" s="6"/>
      <c r="H29" s="28"/>
      <c r="I29" s="28"/>
      <c r="J29" s="28"/>
      <c r="K29" s="28"/>
      <c r="L29" s="28"/>
      <c r="M29" s="28"/>
      <c r="N29" s="28"/>
      <c r="O29" s="28"/>
      <c r="P29" s="29"/>
    </row>
    <row r="30" spans="1:16" x14ac:dyDescent="0.25">
      <c r="A30" s="4" t="s">
        <v>64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6"/>
    </row>
    <row r="31" spans="1:16" x14ac:dyDescent="0.25">
      <c r="A31" s="24" t="s">
        <v>65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6"/>
    </row>
    <row r="32" spans="1:16" x14ac:dyDescent="0.25">
      <c r="A32" s="26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6"/>
    </row>
    <row r="33" spans="1:16" x14ac:dyDescent="0.25">
      <c r="A33" s="25" t="s">
        <v>35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6"/>
    </row>
    <row r="34" spans="1:16" x14ac:dyDescent="0.25">
      <c r="A34" s="25" t="s">
        <v>36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6"/>
    </row>
    <row r="35" spans="1:16" x14ac:dyDescent="0.25">
      <c r="A35" s="25" t="s">
        <v>37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6"/>
    </row>
    <row r="36" spans="1:16" x14ac:dyDescent="0.25">
      <c r="A36" s="25" t="s">
        <v>38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6"/>
    </row>
    <row r="37" spans="1:16" x14ac:dyDescent="0.25">
      <c r="A37" s="26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6"/>
    </row>
    <row r="38" spans="1:16" x14ac:dyDescent="0.25">
      <c r="A38" s="34" t="s">
        <v>32</v>
      </c>
      <c r="B38" s="11"/>
      <c r="C38" s="11"/>
      <c r="D38" s="11"/>
      <c r="E38" s="11"/>
      <c r="F38" s="33"/>
      <c r="G38" s="11"/>
      <c r="H38" s="11"/>
      <c r="I38" s="11"/>
      <c r="J38" s="11"/>
      <c r="K38" s="11"/>
      <c r="L38" s="11"/>
      <c r="M38" s="33"/>
      <c r="N38" s="31" t="s">
        <v>43</v>
      </c>
      <c r="O38" s="31" t="s">
        <v>44</v>
      </c>
      <c r="P38" s="16"/>
    </row>
    <row r="39" spans="1:16" x14ac:dyDescent="0.25">
      <c r="A39" s="25" t="s">
        <v>40</v>
      </c>
      <c r="B39" s="11"/>
      <c r="C39" s="11"/>
      <c r="D39" s="46" t="s">
        <v>22</v>
      </c>
      <c r="E39" s="47"/>
      <c r="F39" s="47"/>
      <c r="G39" s="47"/>
      <c r="H39" s="47"/>
      <c r="I39" s="47"/>
      <c r="J39" s="47"/>
      <c r="K39" s="47"/>
      <c r="L39" s="47"/>
      <c r="M39" s="48"/>
      <c r="N39" s="49"/>
      <c r="O39" s="50">
        <v>2</v>
      </c>
      <c r="P39" s="16"/>
    </row>
    <row r="40" spans="1:16" x14ac:dyDescent="0.25">
      <c r="A40" s="25" t="s">
        <v>41</v>
      </c>
      <c r="B40" s="11"/>
      <c r="C40" s="11"/>
      <c r="D40" s="46" t="s">
        <v>101</v>
      </c>
      <c r="E40" s="47"/>
      <c r="F40" s="47"/>
      <c r="G40" s="47"/>
      <c r="H40" s="47"/>
      <c r="I40" s="47"/>
      <c r="J40" s="47"/>
      <c r="K40" s="47"/>
      <c r="L40" s="47"/>
      <c r="M40" s="48"/>
      <c r="N40" s="31">
        <v>20</v>
      </c>
      <c r="O40" s="50">
        <v>1.4</v>
      </c>
      <c r="P40" s="16"/>
    </row>
    <row r="41" spans="1:16" x14ac:dyDescent="0.25">
      <c r="A41" s="25" t="s">
        <v>42</v>
      </c>
      <c r="B41" s="11"/>
      <c r="C41" s="11"/>
      <c r="D41" s="46" t="s">
        <v>18</v>
      </c>
      <c r="E41" s="47"/>
      <c r="F41" s="47"/>
      <c r="G41" s="47"/>
      <c r="H41" s="47"/>
      <c r="I41" s="47"/>
      <c r="J41" s="47"/>
      <c r="K41" s="47"/>
      <c r="L41" s="47"/>
      <c r="M41" s="48"/>
      <c r="N41" s="31">
        <v>20</v>
      </c>
      <c r="O41" s="50">
        <v>1</v>
      </c>
      <c r="P41" s="16"/>
    </row>
    <row r="42" spans="1:16" x14ac:dyDescent="0.25">
      <c r="A42" s="25" t="s">
        <v>45</v>
      </c>
      <c r="B42" s="11"/>
      <c r="C42" s="11"/>
      <c r="D42" s="46" t="s">
        <v>39</v>
      </c>
      <c r="E42" s="47"/>
      <c r="F42" s="47"/>
      <c r="G42" s="47"/>
      <c r="H42" s="47"/>
      <c r="I42" s="47"/>
      <c r="J42" s="47"/>
      <c r="K42" s="47"/>
      <c r="L42" s="47"/>
      <c r="M42" s="48"/>
      <c r="N42" s="31">
        <v>10</v>
      </c>
      <c r="O42" s="50">
        <v>0.71</v>
      </c>
      <c r="P42" s="16"/>
    </row>
    <row r="43" spans="1:16" x14ac:dyDescent="0.25">
      <c r="A43" s="26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6"/>
    </row>
    <row r="44" spans="1:16" x14ac:dyDescent="0.25">
      <c r="A44" s="27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9"/>
    </row>
    <row r="45" spans="1:16" x14ac:dyDescent="0.25">
      <c r="A45" s="4" t="s">
        <v>66</v>
      </c>
      <c r="B45" s="11"/>
      <c r="C45" s="11"/>
      <c r="D45" s="11"/>
      <c r="E45" s="3"/>
      <c r="F45" s="3"/>
      <c r="G45" s="3"/>
      <c r="H45" s="11"/>
      <c r="I45" s="11"/>
      <c r="J45" s="11"/>
      <c r="K45" s="11"/>
      <c r="L45" s="11"/>
      <c r="M45" s="11"/>
      <c r="N45" s="11"/>
      <c r="O45" s="11"/>
      <c r="P45" s="16"/>
    </row>
    <row r="46" spans="1:16" x14ac:dyDescent="0.25">
      <c r="A46" s="34" t="s">
        <v>29</v>
      </c>
      <c r="B46" s="7"/>
      <c r="C46" s="7"/>
      <c r="D46" s="7"/>
      <c r="E46" s="7"/>
      <c r="F46" s="7"/>
      <c r="G46" s="7"/>
      <c r="H46" s="7"/>
      <c r="I46" s="11"/>
      <c r="J46" s="11"/>
      <c r="K46" s="11"/>
      <c r="L46" s="11"/>
      <c r="M46" s="11"/>
      <c r="N46" s="11"/>
      <c r="O46" s="11"/>
      <c r="P46" s="16"/>
    </row>
    <row r="47" spans="1:16" x14ac:dyDescent="0.25">
      <c r="A47" s="25" t="s">
        <v>30</v>
      </c>
      <c r="B47" s="11"/>
      <c r="C47" s="11"/>
      <c r="D47" s="11"/>
      <c r="E47" s="3"/>
      <c r="F47" s="3"/>
      <c r="G47" s="3"/>
      <c r="H47" s="11"/>
      <c r="I47" s="11"/>
      <c r="J47" s="11"/>
      <c r="K47" s="11"/>
      <c r="L47" s="11"/>
      <c r="M47" s="11"/>
      <c r="N47" s="11"/>
      <c r="O47" s="11"/>
      <c r="P47" s="16"/>
    </row>
    <row r="48" spans="1:16" x14ac:dyDescent="0.25">
      <c r="A48" s="25" t="s">
        <v>31</v>
      </c>
      <c r="B48" s="11"/>
      <c r="C48" s="11"/>
      <c r="D48" s="11"/>
      <c r="E48" s="3"/>
      <c r="F48" s="3"/>
      <c r="G48" s="3"/>
      <c r="H48" s="11"/>
      <c r="I48" s="11"/>
      <c r="J48" s="11"/>
      <c r="K48" s="11"/>
      <c r="L48" s="11"/>
      <c r="M48" s="11"/>
      <c r="N48" s="11"/>
      <c r="O48" s="11"/>
      <c r="P48" s="16"/>
    </row>
    <row r="49" spans="1:16" x14ac:dyDescent="0.25">
      <c r="A49" s="25"/>
      <c r="B49" s="11"/>
      <c r="C49" s="11"/>
      <c r="D49" s="11"/>
      <c r="E49" s="3"/>
      <c r="F49" s="3"/>
      <c r="G49" s="3"/>
      <c r="H49" s="11"/>
      <c r="I49" s="11"/>
      <c r="J49" s="11"/>
      <c r="K49" s="11"/>
      <c r="L49" s="11"/>
      <c r="M49" s="11"/>
      <c r="N49" s="11"/>
      <c r="O49" s="11"/>
      <c r="P49" s="16"/>
    </row>
    <row r="50" spans="1:16" x14ac:dyDescent="0.25">
      <c r="A50" s="25" t="s">
        <v>100</v>
      </c>
      <c r="B50" s="11"/>
      <c r="C50" s="13" t="str">
        <f>D39</f>
        <v>Concreto Betuminoso Usinado a Quente - CBUQ</v>
      </c>
      <c r="D50" s="51"/>
      <c r="E50" s="14"/>
      <c r="F50" s="14"/>
      <c r="G50" s="14"/>
      <c r="H50" s="51"/>
      <c r="I50" s="51"/>
      <c r="J50" s="52"/>
      <c r="K50" s="53" t="s">
        <v>33</v>
      </c>
      <c r="L50" s="54">
        <v>5</v>
      </c>
      <c r="M50" s="19" t="s">
        <v>34</v>
      </c>
      <c r="N50" s="11"/>
      <c r="O50" s="11"/>
      <c r="P50" s="16"/>
    </row>
    <row r="51" spans="1:16" ht="14.25" customHeight="1" x14ac:dyDescent="0.25">
      <c r="A51" s="5"/>
      <c r="B51" s="28"/>
      <c r="C51" s="28"/>
      <c r="D51" s="28"/>
      <c r="E51" s="6"/>
      <c r="F51" s="6"/>
      <c r="G51" s="6"/>
      <c r="H51" s="28"/>
      <c r="I51" s="28"/>
      <c r="J51" s="28"/>
      <c r="K51" s="28"/>
      <c r="L51" s="28"/>
      <c r="M51" s="28"/>
      <c r="N51" s="28"/>
      <c r="O51" s="28"/>
      <c r="P51" s="29"/>
    </row>
    <row r="52" spans="1:16" x14ac:dyDescent="0.25">
      <c r="A52" s="4" t="s">
        <v>67</v>
      </c>
      <c r="B52" s="11"/>
      <c r="C52" s="11"/>
      <c r="D52" s="11"/>
      <c r="E52" s="3"/>
      <c r="F52" s="3"/>
      <c r="G52" s="3"/>
      <c r="H52" s="11"/>
      <c r="I52" s="11"/>
      <c r="J52" s="11"/>
      <c r="K52" s="11"/>
      <c r="L52" s="11"/>
      <c r="M52" s="11"/>
      <c r="N52" s="11"/>
      <c r="O52" s="11"/>
      <c r="P52" s="16"/>
    </row>
    <row r="53" spans="1:16" x14ac:dyDescent="0.25">
      <c r="A53" s="34" t="s">
        <v>96</v>
      </c>
      <c r="B53" s="11"/>
      <c r="C53" s="11"/>
      <c r="D53" s="11"/>
      <c r="E53" s="3"/>
      <c r="F53" s="3"/>
      <c r="G53" s="3"/>
      <c r="H53" s="11"/>
      <c r="I53" s="11"/>
      <c r="J53" s="11"/>
      <c r="K53" s="11"/>
      <c r="L53" s="11"/>
      <c r="M53" s="11"/>
      <c r="N53" s="11"/>
      <c r="O53" s="11"/>
      <c r="P53" s="16"/>
    </row>
    <row r="54" spans="1:16" x14ac:dyDescent="0.25">
      <c r="A54" s="25" t="s">
        <v>68</v>
      </c>
      <c r="B54" s="11"/>
      <c r="C54" s="11"/>
      <c r="D54" s="11"/>
      <c r="E54" s="3"/>
      <c r="F54" s="3"/>
      <c r="G54" s="3"/>
      <c r="H54" s="11"/>
      <c r="I54" s="11"/>
      <c r="J54" s="11"/>
      <c r="K54" s="11"/>
      <c r="L54" s="11"/>
      <c r="M54" s="11"/>
      <c r="N54" s="11"/>
      <c r="O54" s="11"/>
      <c r="P54" s="16"/>
    </row>
    <row r="55" spans="1:16" x14ac:dyDescent="0.25">
      <c r="A55" s="25" t="s">
        <v>69</v>
      </c>
      <c r="B55" s="11"/>
      <c r="C55" s="11"/>
      <c r="D55" s="11"/>
      <c r="E55" s="3"/>
      <c r="F55" s="3"/>
      <c r="G55" s="3"/>
      <c r="H55" s="11"/>
      <c r="I55" s="11"/>
      <c r="J55" s="11"/>
      <c r="K55" s="11"/>
      <c r="L55" s="11"/>
      <c r="M55" s="11"/>
      <c r="N55" s="11"/>
      <c r="O55" s="11"/>
      <c r="P55" s="16"/>
    </row>
    <row r="56" spans="1:16" x14ac:dyDescent="0.25">
      <c r="A56" s="25"/>
      <c r="B56" s="11"/>
      <c r="C56" s="11"/>
      <c r="D56" s="11"/>
      <c r="E56" s="3"/>
      <c r="F56" s="3"/>
      <c r="G56" s="3"/>
      <c r="H56" s="11"/>
      <c r="I56" s="11"/>
      <c r="J56" s="11"/>
      <c r="K56" s="11"/>
      <c r="L56" s="11"/>
      <c r="M56" s="11"/>
      <c r="N56" s="11"/>
      <c r="O56" s="11"/>
      <c r="P56" s="16"/>
    </row>
    <row r="57" spans="1:16" x14ac:dyDescent="0.25">
      <c r="A57" s="25"/>
      <c r="B57" s="11"/>
      <c r="C57" s="11"/>
      <c r="D57" s="11"/>
      <c r="E57" s="3"/>
      <c r="F57" s="3"/>
      <c r="G57" s="3"/>
      <c r="H57" s="11"/>
      <c r="I57" s="11"/>
      <c r="J57" s="11"/>
      <c r="K57" s="11"/>
      <c r="L57" s="11"/>
      <c r="M57" s="11"/>
      <c r="N57" s="11"/>
      <c r="O57" s="11"/>
      <c r="P57" s="16"/>
    </row>
    <row r="58" spans="1:16" x14ac:dyDescent="0.25">
      <c r="A58" s="25"/>
      <c r="B58" s="11"/>
      <c r="C58" s="11"/>
      <c r="D58" s="11"/>
      <c r="E58" s="3"/>
      <c r="F58" s="3"/>
      <c r="G58" s="3"/>
      <c r="H58" s="11"/>
      <c r="I58" s="11"/>
      <c r="J58" s="11"/>
      <c r="K58" s="11"/>
      <c r="L58" s="11"/>
      <c r="M58" s="11"/>
      <c r="N58" s="11"/>
      <c r="O58" s="11"/>
      <c r="P58" s="16"/>
    </row>
    <row r="59" spans="1:16" x14ac:dyDescent="0.25">
      <c r="A59" s="25"/>
      <c r="B59" s="11"/>
      <c r="C59" s="11"/>
      <c r="D59" s="11"/>
      <c r="E59" s="3"/>
      <c r="F59" s="3"/>
      <c r="G59" s="3"/>
      <c r="H59" s="11"/>
      <c r="I59" s="11"/>
      <c r="J59" s="11"/>
      <c r="K59" s="11"/>
      <c r="L59" s="11"/>
      <c r="M59" s="11"/>
      <c r="N59" s="11"/>
      <c r="O59" s="11"/>
      <c r="P59" s="16"/>
    </row>
    <row r="60" spans="1:16" x14ac:dyDescent="0.25">
      <c r="A60" s="25"/>
      <c r="B60" s="11"/>
      <c r="C60" s="11"/>
      <c r="D60" s="11"/>
      <c r="E60" s="3"/>
      <c r="F60" s="3"/>
      <c r="G60" s="3"/>
      <c r="H60" s="11"/>
      <c r="I60" s="11"/>
      <c r="J60" s="11"/>
      <c r="K60" s="11"/>
      <c r="L60" s="11"/>
      <c r="M60" s="11"/>
      <c r="N60" s="11"/>
      <c r="O60" s="11"/>
      <c r="P60" s="16"/>
    </row>
    <row r="61" spans="1:16" x14ac:dyDescent="0.25">
      <c r="A61" s="25"/>
      <c r="B61" s="11"/>
      <c r="C61" s="11"/>
      <c r="D61" s="11"/>
      <c r="E61" s="3"/>
      <c r="F61" s="3"/>
      <c r="G61" s="3"/>
      <c r="H61" s="11"/>
      <c r="I61" s="11"/>
      <c r="J61" s="11"/>
      <c r="K61" s="11"/>
      <c r="L61" s="11"/>
      <c r="M61" s="11"/>
      <c r="N61" s="11"/>
      <c r="O61" s="11"/>
      <c r="P61" s="16"/>
    </row>
    <row r="62" spans="1:16" x14ac:dyDescent="0.25">
      <c r="A62" s="25"/>
      <c r="B62" s="11"/>
      <c r="C62" s="11"/>
      <c r="D62" s="11"/>
      <c r="E62" s="3"/>
      <c r="F62" s="3"/>
      <c r="G62" s="3"/>
      <c r="H62" s="11"/>
      <c r="I62" s="11"/>
      <c r="J62" s="11"/>
      <c r="K62" s="11"/>
      <c r="L62" s="11"/>
      <c r="M62" s="11"/>
      <c r="N62" s="11"/>
      <c r="O62" s="11"/>
      <c r="P62" s="16"/>
    </row>
    <row r="63" spans="1:16" x14ac:dyDescent="0.25">
      <c r="A63" s="25"/>
      <c r="B63" s="11"/>
      <c r="C63" s="11"/>
      <c r="D63" s="11"/>
      <c r="E63" s="3"/>
      <c r="F63" s="3"/>
      <c r="G63" s="3"/>
      <c r="H63" s="11"/>
      <c r="I63" s="11"/>
      <c r="J63" s="11"/>
      <c r="K63" s="11"/>
      <c r="L63" s="11"/>
      <c r="M63" s="11"/>
      <c r="N63" s="11"/>
      <c r="O63" s="11"/>
      <c r="P63" s="16"/>
    </row>
    <row r="64" spans="1:16" x14ac:dyDescent="0.25">
      <c r="A64" s="25"/>
      <c r="B64" s="11"/>
      <c r="C64" s="11"/>
      <c r="D64" s="11"/>
      <c r="E64" s="3"/>
      <c r="F64" s="3"/>
      <c r="G64" s="3"/>
      <c r="H64" s="11"/>
      <c r="I64" s="11"/>
      <c r="J64" s="11"/>
      <c r="K64" s="11"/>
      <c r="L64" s="11"/>
      <c r="M64" s="11"/>
      <c r="N64" s="11"/>
      <c r="O64" s="11"/>
      <c r="P64" s="16"/>
    </row>
    <row r="65" spans="1:16" x14ac:dyDescent="0.25">
      <c r="A65" s="25"/>
      <c r="B65" s="11"/>
      <c r="C65" s="11"/>
      <c r="D65" s="11"/>
      <c r="E65" s="3"/>
      <c r="F65" s="3"/>
      <c r="G65" s="3"/>
      <c r="H65" s="11"/>
      <c r="I65" s="11"/>
      <c r="J65" s="11"/>
      <c r="K65" s="11"/>
      <c r="L65" s="11"/>
      <c r="M65" s="11"/>
      <c r="N65" s="11"/>
      <c r="O65" s="11"/>
      <c r="P65" s="16"/>
    </row>
    <row r="66" spans="1:16" x14ac:dyDescent="0.25">
      <c r="A66" s="25"/>
      <c r="B66" s="11"/>
      <c r="C66" s="11"/>
      <c r="D66" s="11"/>
      <c r="E66" s="3"/>
      <c r="F66" s="3"/>
      <c r="G66" s="3"/>
      <c r="H66" s="11"/>
      <c r="I66" s="11"/>
      <c r="J66" s="11"/>
      <c r="K66" s="11"/>
      <c r="L66" s="11"/>
      <c r="M66" s="11"/>
      <c r="N66" s="11"/>
      <c r="O66" s="11"/>
      <c r="P66" s="16"/>
    </row>
    <row r="67" spans="1:16" x14ac:dyDescent="0.25">
      <c r="A67" s="25"/>
      <c r="B67" s="11"/>
      <c r="C67" s="11"/>
      <c r="D67" s="11"/>
      <c r="E67" s="3"/>
      <c r="F67" s="3"/>
      <c r="G67" s="3"/>
      <c r="H67" s="11"/>
      <c r="I67" s="11"/>
      <c r="J67" s="11"/>
      <c r="K67" s="11"/>
      <c r="L67" s="11"/>
      <c r="M67" s="11"/>
      <c r="N67" s="11"/>
      <c r="O67" s="11"/>
      <c r="P67" s="16"/>
    </row>
    <row r="68" spans="1:16" x14ac:dyDescent="0.25">
      <c r="A68" s="25"/>
      <c r="B68" s="11"/>
      <c r="C68" s="11"/>
      <c r="D68" s="11"/>
      <c r="E68" s="3"/>
      <c r="F68" s="3"/>
      <c r="G68" s="3"/>
      <c r="H68" s="11"/>
      <c r="I68" s="11"/>
      <c r="J68" s="11"/>
      <c r="K68" s="11"/>
      <c r="L68" s="11"/>
      <c r="M68" s="11"/>
      <c r="N68" s="11"/>
      <c r="O68" s="11"/>
      <c r="P68" s="16"/>
    </row>
    <row r="69" spans="1:16" x14ac:dyDescent="0.25">
      <c r="A69" s="25"/>
      <c r="B69" s="11"/>
      <c r="C69" s="11"/>
      <c r="D69" s="11"/>
      <c r="E69" s="3"/>
      <c r="F69" s="3"/>
      <c r="G69" s="3"/>
      <c r="H69" s="11"/>
      <c r="I69" s="11"/>
      <c r="J69" s="11"/>
      <c r="K69" s="11"/>
      <c r="L69" s="11"/>
      <c r="M69" s="11"/>
      <c r="N69" s="11"/>
      <c r="O69" s="11"/>
      <c r="P69" s="16"/>
    </row>
    <row r="70" spans="1:16" ht="7.5" customHeight="1" x14ac:dyDescent="0.25">
      <c r="A70" s="55"/>
      <c r="B70" s="28"/>
      <c r="C70" s="28"/>
      <c r="D70" s="28"/>
      <c r="E70" s="6"/>
      <c r="F70" s="6"/>
      <c r="G70" s="6"/>
      <c r="H70" s="28"/>
      <c r="I70" s="28"/>
      <c r="J70" s="28"/>
      <c r="K70" s="28"/>
      <c r="L70" s="28"/>
      <c r="M70" s="28"/>
      <c r="N70" s="28"/>
      <c r="O70" s="28"/>
      <c r="P70" s="29"/>
    </row>
    <row r="71" spans="1:16" x14ac:dyDescent="0.25">
      <c r="A71" s="34" t="s">
        <v>104</v>
      </c>
      <c r="B71" s="11"/>
      <c r="C71" s="11"/>
      <c r="D71" s="11"/>
      <c r="E71" s="3"/>
      <c r="F71" s="3"/>
      <c r="G71" s="3"/>
      <c r="H71" s="11"/>
      <c r="I71" s="11"/>
      <c r="J71" s="11"/>
      <c r="K71" s="11"/>
      <c r="L71" s="11"/>
      <c r="M71" s="11"/>
      <c r="N71" s="11"/>
      <c r="O71" s="11"/>
      <c r="P71" s="16"/>
    </row>
    <row r="72" spans="1:16" ht="7.5" customHeight="1" x14ac:dyDescent="0.25">
      <c r="A72" s="34"/>
      <c r="B72" s="11"/>
      <c r="C72" s="11"/>
      <c r="D72" s="11"/>
      <c r="E72" s="3"/>
      <c r="F72" s="3"/>
      <c r="G72" s="3"/>
      <c r="H72" s="11"/>
      <c r="I72" s="11"/>
      <c r="J72" s="11"/>
      <c r="K72" s="11"/>
      <c r="L72" s="11"/>
      <c r="M72" s="11"/>
      <c r="N72" s="11"/>
      <c r="O72" s="11"/>
      <c r="P72" s="16"/>
    </row>
    <row r="73" spans="1:16" x14ac:dyDescent="0.25">
      <c r="A73" s="56" t="s">
        <v>99</v>
      </c>
      <c r="B73" s="11"/>
      <c r="C73" s="11"/>
      <c r="D73" s="11"/>
      <c r="E73" s="3"/>
      <c r="F73" s="3"/>
      <c r="G73" s="3"/>
      <c r="H73" s="11"/>
      <c r="I73" s="11"/>
      <c r="J73" s="11"/>
      <c r="K73" s="11"/>
      <c r="L73" s="11"/>
      <c r="M73" s="11"/>
      <c r="N73" s="11"/>
      <c r="O73" s="11"/>
      <c r="P73" s="16"/>
    </row>
    <row r="74" spans="1:16" x14ac:dyDescent="0.25">
      <c r="A74" s="25"/>
      <c r="B74" s="11"/>
      <c r="C74" s="11"/>
      <c r="D74" s="11"/>
      <c r="E74" s="3"/>
      <c r="F74" s="3"/>
      <c r="G74" s="3"/>
      <c r="H74" s="11"/>
      <c r="I74" s="11"/>
      <c r="J74" s="11"/>
      <c r="K74" s="11"/>
      <c r="L74" s="11"/>
      <c r="M74" s="11"/>
      <c r="N74" s="11"/>
      <c r="O74" s="11"/>
      <c r="P74" s="16"/>
    </row>
    <row r="75" spans="1:16" ht="15.75" thickBot="1" x14ac:dyDescent="0.3">
      <c r="A75" s="25"/>
      <c r="B75" s="11"/>
      <c r="C75" s="11"/>
      <c r="D75" s="11"/>
      <c r="E75" s="3"/>
      <c r="F75" s="3"/>
      <c r="G75" s="3"/>
      <c r="H75" s="11"/>
      <c r="I75" s="11"/>
      <c r="J75" s="11"/>
      <c r="K75" s="11"/>
      <c r="L75" s="11"/>
      <c r="M75" s="11"/>
      <c r="N75" s="11"/>
      <c r="O75" s="11"/>
      <c r="P75" s="16"/>
    </row>
    <row r="76" spans="1:16" ht="23.25" customHeight="1" thickTop="1" thickBot="1" x14ac:dyDescent="0.3">
      <c r="A76" s="25" t="s">
        <v>90</v>
      </c>
      <c r="B76" s="11"/>
      <c r="C76" s="33"/>
      <c r="D76" s="11"/>
      <c r="E76" s="11"/>
      <c r="F76" s="3"/>
      <c r="G76" s="3"/>
      <c r="H76" s="57" t="s">
        <v>19</v>
      </c>
      <c r="I76" s="58">
        <f>L50</f>
        <v>5</v>
      </c>
      <c r="J76" s="18" t="s">
        <v>34</v>
      </c>
      <c r="K76" s="11"/>
      <c r="L76" s="59" t="s">
        <v>77</v>
      </c>
      <c r="M76" s="60"/>
      <c r="N76" s="61">
        <f>O39</f>
        <v>2</v>
      </c>
      <c r="O76" s="3" t="s">
        <v>34</v>
      </c>
      <c r="P76" s="15"/>
    </row>
    <row r="77" spans="1:16" ht="23.25" customHeight="1" thickTop="1" thickBot="1" x14ac:dyDescent="0.3">
      <c r="A77" s="25" t="s">
        <v>91</v>
      </c>
      <c r="B77" s="11"/>
      <c r="C77" s="33"/>
      <c r="D77" s="11"/>
      <c r="E77" s="11"/>
      <c r="F77" s="62"/>
      <c r="G77" s="21" t="s">
        <v>72</v>
      </c>
      <c r="H77" s="63" t="str">
        <f>CONCATENATE("H ",N40," =")</f>
        <v>H 20 =</v>
      </c>
      <c r="I77" s="64">
        <v>25</v>
      </c>
      <c r="J77" s="3" t="s">
        <v>34</v>
      </c>
      <c r="K77" s="11"/>
      <c r="L77" s="65" t="s">
        <v>79</v>
      </c>
      <c r="M77" s="60"/>
      <c r="N77" s="61">
        <f>O41</f>
        <v>1</v>
      </c>
      <c r="O77" s="3" t="s">
        <v>34</v>
      </c>
      <c r="P77" s="15"/>
    </row>
    <row r="78" spans="1:16" ht="23.25" customHeight="1" thickTop="1" thickBot="1" x14ac:dyDescent="0.3">
      <c r="A78" s="25" t="s">
        <v>92</v>
      </c>
      <c r="B78" s="11"/>
      <c r="C78" s="33"/>
      <c r="D78" s="11"/>
      <c r="E78" s="11"/>
      <c r="F78" s="66"/>
      <c r="G78" s="8" t="s">
        <v>71</v>
      </c>
      <c r="H78" s="67" t="str">
        <f>CONCATENATE("H ",N42," =")</f>
        <v>H 10 =</v>
      </c>
      <c r="I78" s="68">
        <v>42</v>
      </c>
      <c r="J78" s="3" t="s">
        <v>34</v>
      </c>
      <c r="K78" s="11"/>
      <c r="L78" s="65" t="s">
        <v>80</v>
      </c>
      <c r="M78" s="60"/>
      <c r="N78" s="61">
        <v>1</v>
      </c>
      <c r="O78" s="3" t="s">
        <v>34</v>
      </c>
      <c r="P78" s="15"/>
    </row>
    <row r="79" spans="1:16" ht="24" customHeight="1" thickTop="1" thickBot="1" x14ac:dyDescent="0.3">
      <c r="A79" s="25" t="s">
        <v>94</v>
      </c>
      <c r="B79" s="11"/>
      <c r="C79" s="33"/>
      <c r="D79" s="11"/>
      <c r="E79" s="11"/>
      <c r="F79" s="69"/>
      <c r="G79" s="22" t="s">
        <v>70</v>
      </c>
      <c r="H79" s="70" t="str">
        <f>CONCATENATE("H ",O23," =")</f>
        <v>H 6 =</v>
      </c>
      <c r="I79" s="71">
        <v>56</v>
      </c>
      <c r="J79" s="3" t="s">
        <v>34</v>
      </c>
      <c r="K79" s="11"/>
      <c r="L79" s="72" t="s">
        <v>76</v>
      </c>
      <c r="M79" s="60"/>
      <c r="N79" s="61">
        <f>O42</f>
        <v>0.71</v>
      </c>
      <c r="O79" s="3" t="s">
        <v>34</v>
      </c>
      <c r="P79" s="15"/>
    </row>
    <row r="80" spans="1:16" ht="24" customHeight="1" thickTop="1" thickBot="1" x14ac:dyDescent="0.3">
      <c r="A80" s="56" t="s">
        <v>102</v>
      </c>
      <c r="B80" s="33"/>
      <c r="C80" s="33"/>
      <c r="D80" s="33"/>
      <c r="E80" s="33"/>
      <c r="F80" s="73"/>
      <c r="G80" s="74" t="s">
        <v>70</v>
      </c>
      <c r="H80" s="74" t="s">
        <v>103</v>
      </c>
      <c r="I80" s="61">
        <f>IF(N82=0,"",N82*N76+N85*N77+N88*N78+N91*N79)</f>
        <v>56.2</v>
      </c>
      <c r="J80" s="3" t="s">
        <v>34</v>
      </c>
      <c r="K80" s="33"/>
      <c r="L80" s="33"/>
      <c r="M80" s="33"/>
      <c r="N80" s="33"/>
      <c r="O80" s="33"/>
      <c r="P80" s="75"/>
    </row>
    <row r="81" spans="1:18" ht="16.5" thickTop="1" thickBot="1" x14ac:dyDescent="0.3">
      <c r="A81" s="25"/>
      <c r="B81" s="11"/>
      <c r="C81" s="11"/>
      <c r="D81" s="11"/>
      <c r="E81" s="3"/>
      <c r="F81" s="3"/>
      <c r="G81" s="3"/>
      <c r="H81" s="11"/>
      <c r="I81" s="11"/>
      <c r="J81" s="11"/>
      <c r="K81" s="11"/>
      <c r="L81" s="11"/>
      <c r="M81" s="11"/>
      <c r="N81" s="11"/>
      <c r="O81" s="11"/>
      <c r="P81" s="16"/>
    </row>
    <row r="82" spans="1:18" ht="16.5" thickTop="1" thickBot="1" x14ac:dyDescent="0.3">
      <c r="A82" s="25" t="s">
        <v>89</v>
      </c>
      <c r="B82" s="11"/>
      <c r="C82" s="11"/>
      <c r="D82" s="11"/>
      <c r="E82" s="3"/>
      <c r="F82" s="3"/>
      <c r="G82" s="3"/>
      <c r="H82" s="11"/>
      <c r="I82" s="11"/>
      <c r="J82" s="11"/>
      <c r="K82" s="33" t="s">
        <v>81</v>
      </c>
      <c r="L82" s="11"/>
      <c r="M82" s="60" t="s">
        <v>19</v>
      </c>
      <c r="N82" s="61">
        <f>L50</f>
        <v>5</v>
      </c>
      <c r="O82" s="18" t="s">
        <v>34</v>
      </c>
      <c r="P82" s="17"/>
    </row>
    <row r="83" spans="1:18" ht="15.75" thickTop="1" x14ac:dyDescent="0.25">
      <c r="A83" s="25" t="s">
        <v>88</v>
      </c>
      <c r="B83" s="11"/>
      <c r="C83" s="3"/>
      <c r="D83" s="11"/>
      <c r="E83" s="3"/>
      <c r="F83" s="3"/>
      <c r="G83" s="3"/>
      <c r="H83" s="53"/>
      <c r="I83" s="10"/>
      <c r="J83" s="11"/>
      <c r="K83" s="11"/>
      <c r="L83" s="11"/>
      <c r="M83" s="11"/>
      <c r="N83" s="11"/>
      <c r="O83" s="11"/>
      <c r="P83" s="16"/>
    </row>
    <row r="84" spans="1:18" ht="27" thickBot="1" x14ac:dyDescent="0.3">
      <c r="A84" s="25"/>
      <c r="B84" s="76" t="s">
        <v>73</v>
      </c>
      <c r="C84" s="11"/>
      <c r="D84" s="11"/>
      <c r="E84" s="3"/>
      <c r="F84" s="33"/>
      <c r="G84" s="3"/>
      <c r="H84" s="11"/>
      <c r="I84" s="11"/>
      <c r="J84" s="11"/>
      <c r="K84" s="11"/>
      <c r="L84" s="11"/>
      <c r="M84" s="11"/>
      <c r="N84" s="11"/>
      <c r="O84" s="11"/>
      <c r="P84" s="16"/>
    </row>
    <row r="85" spans="1:18" ht="20.25" thickTop="1" thickBot="1" x14ac:dyDescent="0.3">
      <c r="A85" s="25"/>
      <c r="B85" s="76"/>
      <c r="C85" s="11"/>
      <c r="D85" s="11"/>
      <c r="E85" s="3"/>
      <c r="F85" s="3" t="s">
        <v>75</v>
      </c>
      <c r="G85" s="33"/>
      <c r="H85" s="53" t="s">
        <v>78</v>
      </c>
      <c r="I85" s="73">
        <f>ROUNDUP((I77-I76*N76)/N77,1)</f>
        <v>15</v>
      </c>
      <c r="J85" s="77" t="s">
        <v>34</v>
      </c>
      <c r="K85" s="33" t="s">
        <v>81</v>
      </c>
      <c r="L85" s="11"/>
      <c r="M85" s="9" t="s">
        <v>74</v>
      </c>
      <c r="N85" s="12">
        <v>15</v>
      </c>
      <c r="O85" s="18" t="s">
        <v>34</v>
      </c>
      <c r="P85" s="17"/>
    </row>
    <row r="86" spans="1:18" ht="15.75" thickTop="1" x14ac:dyDescent="0.25">
      <c r="A86" s="25" t="s">
        <v>82</v>
      </c>
      <c r="B86" s="11"/>
      <c r="C86" s="3"/>
      <c r="D86" s="11"/>
      <c r="E86" s="3"/>
      <c r="F86" s="3"/>
      <c r="G86" s="3"/>
      <c r="H86" s="53"/>
      <c r="I86" s="10"/>
      <c r="J86" s="11"/>
      <c r="K86" s="11"/>
      <c r="L86" s="11"/>
      <c r="M86" s="11"/>
      <c r="N86" s="53"/>
      <c r="O86" s="11"/>
      <c r="P86" s="16"/>
    </row>
    <row r="87" spans="1:18" ht="27" thickBot="1" x14ac:dyDescent="0.3">
      <c r="A87" s="25"/>
      <c r="B87" s="76" t="s">
        <v>93</v>
      </c>
      <c r="C87" s="11"/>
      <c r="D87" s="11"/>
      <c r="E87" s="3"/>
      <c r="F87" s="33"/>
      <c r="G87" s="33"/>
      <c r="H87" s="33"/>
      <c r="I87" s="11"/>
      <c r="J87" s="11"/>
      <c r="K87" s="33"/>
      <c r="L87" s="33"/>
      <c r="M87" s="33"/>
      <c r="N87" s="78"/>
      <c r="O87" s="33"/>
      <c r="P87" s="75"/>
    </row>
    <row r="88" spans="1:18" ht="16.5" thickTop="1" thickBot="1" x14ac:dyDescent="0.3">
      <c r="A88" s="25"/>
      <c r="B88" s="11"/>
      <c r="C88" s="3"/>
      <c r="D88" s="11"/>
      <c r="E88" s="3"/>
      <c r="F88" s="3" t="s">
        <v>75</v>
      </c>
      <c r="G88" s="33"/>
      <c r="H88" s="53" t="s">
        <v>83</v>
      </c>
      <c r="I88" s="73">
        <f>IF(ROUNDUP((I78-I76*N76-N85*N77)/N78,1)&lt;=0,0,ROUNDUP((I78-I76*N76-N85*N77)/N78,1))</f>
        <v>17</v>
      </c>
      <c r="J88" s="77" t="s">
        <v>34</v>
      </c>
      <c r="K88" s="33" t="s">
        <v>81</v>
      </c>
      <c r="L88" s="11"/>
      <c r="M88" s="9" t="s">
        <v>84</v>
      </c>
      <c r="N88" s="12">
        <v>17</v>
      </c>
      <c r="O88" s="18" t="s">
        <v>34</v>
      </c>
      <c r="P88" s="17"/>
      <c r="Q88" s="20"/>
      <c r="R88" s="20"/>
    </row>
    <row r="89" spans="1:18" ht="15.75" thickTop="1" x14ac:dyDescent="0.25">
      <c r="A89" s="25" t="s">
        <v>85</v>
      </c>
      <c r="B89" s="11"/>
      <c r="C89" s="3"/>
      <c r="D89" s="11"/>
      <c r="E89" s="3"/>
      <c r="F89" s="3"/>
      <c r="G89" s="3"/>
      <c r="H89" s="53"/>
      <c r="I89" s="10"/>
      <c r="J89" s="11"/>
      <c r="K89" s="11"/>
      <c r="L89" s="11"/>
      <c r="M89" s="11"/>
      <c r="N89" s="53"/>
      <c r="O89" s="11"/>
      <c r="P89" s="16"/>
    </row>
    <row r="90" spans="1:18" ht="27" thickBot="1" x14ac:dyDescent="0.3">
      <c r="A90" s="25"/>
      <c r="B90" s="76" t="s">
        <v>86</v>
      </c>
      <c r="C90" s="11"/>
      <c r="D90" s="11"/>
      <c r="E90" s="3"/>
      <c r="F90" s="33"/>
      <c r="G90" s="33"/>
      <c r="H90" s="33"/>
      <c r="I90" s="33"/>
      <c r="J90" s="33"/>
      <c r="K90" s="33"/>
      <c r="L90" s="33"/>
      <c r="M90" s="33"/>
      <c r="N90" s="78"/>
      <c r="O90" s="33"/>
      <c r="P90" s="75"/>
    </row>
    <row r="91" spans="1:18" ht="17.25" customHeight="1" thickTop="1" thickBot="1" x14ac:dyDescent="0.3">
      <c r="A91" s="25"/>
      <c r="B91" s="11"/>
      <c r="C91" s="3"/>
      <c r="D91" s="11"/>
      <c r="E91" s="3"/>
      <c r="F91" s="3" t="s">
        <v>75</v>
      </c>
      <c r="G91" s="33"/>
      <c r="H91" s="53" t="s">
        <v>87</v>
      </c>
      <c r="I91" s="73">
        <f>IF(ROUNDUP((I79-I76*N76-N85*N77-N88*N78)/N79,1)&lt;=0,0,ROUNDUP((I79-I76*N76-N85*N77-N88*N78)/N79,1))</f>
        <v>19.8</v>
      </c>
      <c r="J91" s="77" t="s">
        <v>34</v>
      </c>
      <c r="K91" s="33" t="s">
        <v>81</v>
      </c>
      <c r="L91" s="11"/>
      <c r="M91" s="9" t="s">
        <v>95</v>
      </c>
      <c r="N91" s="12">
        <v>20</v>
      </c>
      <c r="O91" s="18" t="s">
        <v>34</v>
      </c>
      <c r="P91" s="17"/>
      <c r="Q91" s="20"/>
    </row>
    <row r="92" spans="1:18" ht="8.25" customHeight="1" thickTop="1" thickBot="1" x14ac:dyDescent="0.3">
      <c r="A92" s="79"/>
      <c r="B92" s="80"/>
      <c r="C92" s="80"/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23"/>
    </row>
  </sheetData>
  <mergeCells count="2">
    <mergeCell ref="A2:O2"/>
    <mergeCell ref="A1:P1"/>
  </mergeCells>
  <pageMargins left="0.98425196850393704" right="0.19685039370078741" top="0.39370078740157483" bottom="0.39370078740157483" header="0.31496062992125984" footer="0.31496062992125984"/>
  <pageSetup paperSize="9" orientation="portrait" r:id="rId1"/>
  <rowBreaks count="1" manualBreakCount="1">
    <brk id="44" max="16383" man="1"/>
  </rowBreaks>
  <ignoredErrors>
    <ignoredError sqref="N77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V1:V16"/>
  <sheetViews>
    <sheetView topLeftCell="A16" zoomScale="69" zoomScaleNormal="69" workbookViewId="0">
      <selection activeCell="X60" sqref="X60"/>
    </sheetView>
  </sheetViews>
  <sheetFormatPr defaultRowHeight="15" x14ac:dyDescent="0.25"/>
  <cols>
    <col min="21" max="21" width="9.42578125" customWidth="1"/>
    <col min="22" max="22" width="15.5703125" bestFit="1" customWidth="1"/>
  </cols>
  <sheetData>
    <row r="1" spans="22:22" ht="26.25" x14ac:dyDescent="0.4">
      <c r="V1" s="1" t="s">
        <v>0</v>
      </c>
    </row>
    <row r="2" spans="22:22" ht="26.25" x14ac:dyDescent="0.4">
      <c r="V2" s="1" t="s">
        <v>1</v>
      </c>
    </row>
    <row r="3" spans="22:22" ht="26.25" x14ac:dyDescent="0.4">
      <c r="V3" s="1" t="s">
        <v>2</v>
      </c>
    </row>
    <row r="4" spans="22:22" ht="26.25" x14ac:dyDescent="0.4">
      <c r="V4" s="1" t="s">
        <v>3</v>
      </c>
    </row>
    <row r="5" spans="22:22" ht="26.25" x14ac:dyDescent="0.4">
      <c r="V5" s="2" t="s">
        <v>15</v>
      </c>
    </row>
    <row r="6" spans="22:22" ht="26.25" x14ac:dyDescent="0.4">
      <c r="V6" s="1" t="s">
        <v>4</v>
      </c>
    </row>
    <row r="7" spans="22:22" ht="26.25" x14ac:dyDescent="0.4">
      <c r="V7" s="1" t="s">
        <v>5</v>
      </c>
    </row>
    <row r="8" spans="22:22" ht="26.25" x14ac:dyDescent="0.4">
      <c r="V8" s="2" t="s">
        <v>6</v>
      </c>
    </row>
    <row r="9" spans="22:22" ht="26.25" x14ac:dyDescent="0.4">
      <c r="V9" s="1" t="s">
        <v>7</v>
      </c>
    </row>
    <row r="10" spans="22:22" ht="26.25" x14ac:dyDescent="0.4">
      <c r="V10" s="1" t="s">
        <v>8</v>
      </c>
    </row>
    <row r="11" spans="22:22" ht="26.25" x14ac:dyDescent="0.4">
      <c r="V11" s="1" t="s">
        <v>9</v>
      </c>
    </row>
    <row r="12" spans="22:22" ht="26.25" x14ac:dyDescent="0.4">
      <c r="V12" s="1" t="s">
        <v>10</v>
      </c>
    </row>
    <row r="13" spans="22:22" ht="26.25" x14ac:dyDescent="0.4">
      <c r="V13" s="1" t="s">
        <v>11</v>
      </c>
    </row>
    <row r="14" spans="22:22" ht="26.25" x14ac:dyDescent="0.4">
      <c r="V14" s="1" t="s">
        <v>12</v>
      </c>
    </row>
    <row r="15" spans="22:22" ht="26.25" x14ac:dyDescent="0.4">
      <c r="V15" s="1" t="s">
        <v>13</v>
      </c>
    </row>
    <row r="16" spans="22:22" ht="26.25" x14ac:dyDescent="0.4">
      <c r="V16" s="1" t="s">
        <v>14</v>
      </c>
    </row>
  </sheetData>
  <pageMargins left="0.51181102362204722" right="0.51181102362204722" top="0.78740157480314965" bottom="0.78740157480314965" header="0.31496062992125984" footer="0.31496062992125984"/>
  <pageSetup paperSize="9" scale="48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alternativa CBUQ</vt:lpstr>
      <vt:lpstr>ábaco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PARANACIDADE: Ruy  Jose da Costa</dc:creator>
  <cp:lastModifiedBy>Eng-01</cp:lastModifiedBy>
  <cp:lastPrinted>2018-03-23T12:03:04Z</cp:lastPrinted>
  <dcterms:created xsi:type="dcterms:W3CDTF">2016-10-18T16:04:37Z</dcterms:created>
  <dcterms:modified xsi:type="dcterms:W3CDTF">2018-03-26T17:42:48Z</dcterms:modified>
</cp:coreProperties>
</file>